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<sst xmlns="http://schemas.openxmlformats.org/spreadsheetml/2006/main" count="92" uniqueCount="54">
  <si>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Исполнение доходной и расходной частей бюджета</t>
  </si>
  <si>
    <t>МО Копорское сельское поселение</t>
  </si>
  <si>
    <t>Наименование показателя</t>
  </si>
  <si>
    <t>Неисполнениые назначения</t>
  </si>
  <si>
    <t>Доходы бюджета - всего:</t>
  </si>
  <si>
    <t>в том числе</t>
  </si>
  <si>
    <t>Налог на доходы физических лиц</t>
  </si>
  <si>
    <t>Единный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</si>
  <si>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</si>
  <si>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</si>
  <si>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</si>
  <si>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</si>
  <si>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Земельный налог (по обязательствам возникшим до 01.01.2006г.)</t>
  </si>
  <si>
    <t>Доходы, получаемые в виде арендной платы за земельные участки</t>
  </si>
  <si>
    <t>Прочие доходы от использования имущества, находящегося в собственности поселений (соц.найм)</t>
  </si>
  <si>
    <t>Прочие доходы от оказания платных услуг</t>
  </si>
  <si>
    <t>Доходы от реализации имущества, находящегося в собственности поселения</t>
  </si>
  <si>
    <t>Доходы от продажи земельных участков</t>
  </si>
  <si>
    <t>Административные платежи и сборы (приватизация)</t>
  </si>
  <si>
    <t>Дотации бюджетам поселений на выравнивание уровня бюджетной обеспеченности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</si>
  <si>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</si>
  <si>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Расходы бюджета - всего:</t>
  </si>
  <si>
    <t>в том числе:</t>
  </si>
  <si>
    <t>Оплата труда и начисления на выплаты по оплате труда</t>
  </si>
  <si>
    <t>Услуги связи</t>
  </si>
  <si>
    <t>Траспортные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</si>
  <si>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</si>
  <si>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</si>
  <si>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</si>
  <si>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</si>
  <si>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</si>
  <si>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</si>
  <si>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</si>
  <si>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 (услуги РКЦ)</t>
  </si>
  <si>
    <t>а) Жилищное хозяйство: всего.</t>
  </si>
  <si>
    <t>4. Жилищно - коммунальное хозяйство - Всего:</t>
  </si>
  <si>
    <t>2. Мобилизационная и вневойсковая подготовка ВУС - всего:</t>
  </si>
  <si>
    <t>1. Общегосударственные вопросы - всего:</t>
  </si>
  <si>
    <t>в) Уличное освещение - всего:</t>
  </si>
  <si>
    <t>д) Благоустройство - всего:</t>
  </si>
  <si>
    <t>5. Дом культуры - всего:</t>
  </si>
  <si>
    <t>6.Библиотека - всего:</t>
  </si>
  <si>
    <t>7. Спорт - всего:</t>
  </si>
  <si>
    <t>8. Доплата к пенсии муниципальным служащим</t>
  </si>
  <si>
    <r>
      <t xml:space="preserve">9. </t>
    </r>
    <r>
      <rPr>
        <i/>
        <sz val="10"/>
        <rFont val="Arial"/>
        <family val="2"/>
      </rPr>
      <t>Межбюджетные мрансферты - Всего:</t>
    </r>
  </si>
  <si>
    <t>Перечисления другим бюджетам бюджетной системы РФ (по переданным полномочиям)</t>
  </si>
  <si>
    <t>рублей</t>
  </si>
  <si>
    <t>Глава администрации                                               Тимошенков Б.П.</t>
  </si>
  <si>
    <t>Главный бухгалтер                                                   Косолапова В.Н.</t>
  </si>
  <si>
    <t>за 1 квартал 2011 года</t>
  </si>
  <si>
    <t>Утвержденные бюджетные назначения          год</t>
  </si>
  <si>
    <t>Исполнено                 на 01.04.2011</t>
  </si>
  <si>
    <t xml:space="preserve">Безвозмездные перечисления организациям </t>
  </si>
  <si>
    <t>г) Содержание дорог - всего: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</si>
</sst>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8"/>
  <sheetViews>
    <sheetView tabSelected="1" zoomScalePageLayoutView="0" workbookViewId="0" topLeftCell="A1">
      <selection activeCell="P30" sqref="P30"/>
    </sheetView>
  </sheetViews>
  <sheetFormatPr defaultColWidth="9.140625" defaultRowHeight="12.75"/>
  <sheetData>
    <row r="3" spans="3:9" ht="12.75">
      <c r="C3" s="24" t="s">
        <v>0</v>
      </c>
      <c r="D3" s="24"/>
      <c r="E3" s="24"/>
      <c r="F3" s="24"/>
      <c r="G3" s="24"/>
      <c r="H3" s="24"/>
      <c r="I3" s="24"/>
    </row>
    <row r="5" spans="3:9" ht="12.75">
      <c r="C5" s="24" t="s">
        <v>1</v>
      </c>
      <c r="D5" s="24"/>
      <c r="E5" s="24"/>
      <c r="F5" s="24"/>
      <c r="G5" s="24"/>
      <c r="H5" s="24"/>
      <c r="I5" s="24"/>
    </row>
    <row r="7" spans="3:9" ht="12.75">
      <c r="C7" s="24" t="s">
        <v>49</v>
      </c>
      <c r="D7" s="24"/>
      <c r="E7" s="24"/>
      <c r="F7" s="24"/>
      <c r="G7" s="24"/>
      <c r="H7" s="24"/>
      <c r="I7" s="24"/>
    </row>
    <row r="9" spans="9:10" ht="12.75">
      <c r="I9" s="28" t="s">
        <v>46</v>
      </c>
      <c r="J9" s="28"/>
    </row>
    <row r="10" spans="1:10" ht="51.75" customHeight="1">
      <c r="A10" s="25" t="s">
        <v>2</v>
      </c>
      <c r="B10" s="27"/>
      <c r="C10" s="27"/>
      <c r="D10" s="26"/>
      <c r="E10" s="25" t="s">
        <v>50</v>
      </c>
      <c r="F10" s="26"/>
      <c r="G10" s="25" t="s">
        <v>51</v>
      </c>
      <c r="H10" s="26"/>
      <c r="I10" s="25" t="s">
        <v>3</v>
      </c>
      <c r="J10" s="26"/>
    </row>
    <row r="11" spans="1:10" ht="12.75">
      <c r="A11" s="18" t="s">
        <v>4</v>
      </c>
      <c r="B11" s="19"/>
      <c r="C11" s="19"/>
      <c r="D11" s="20"/>
      <c r="E11" s="5">
        <f>SUM(E12:F27)</f>
        <v>9547442</v>
      </c>
      <c r="F11" s="6"/>
      <c r="G11" s="5">
        <f>SUM(G12:H27)</f>
        <v>1519855.74</v>
      </c>
      <c r="H11" s="6"/>
      <c r="I11" s="5">
        <f>E11-G11</f>
        <v>8027586.26</v>
      </c>
      <c r="J11" s="6"/>
    </row>
    <row r="12" spans="1:10" ht="12.75">
      <c r="A12" s="7" t="s">
        <v>5</v>
      </c>
      <c r="B12" s="8"/>
      <c r="C12" s="8"/>
      <c r="D12" s="9"/>
      <c r="E12" s="21"/>
      <c r="F12" s="22"/>
      <c r="G12" s="21"/>
      <c r="H12" s="22"/>
      <c r="I12" s="21"/>
      <c r="J12" s="22"/>
    </row>
    <row r="13" spans="1:10" ht="12.75">
      <c r="A13" s="7" t="s">
        <v>6</v>
      </c>
      <c r="B13" s="8"/>
      <c r="C13" s="8"/>
      <c r="D13" s="9"/>
      <c r="E13" s="10">
        <v>1287700</v>
      </c>
      <c r="F13" s="11"/>
      <c r="G13" s="10">
        <v>287329.99</v>
      </c>
      <c r="H13" s="11"/>
      <c r="I13" s="10">
        <f aca="true" t="shared" si="0" ref="I13:I40">E13-G13</f>
        <v>1000370.01</v>
      </c>
      <c r="J13" s="11"/>
    </row>
    <row r="14" spans="1:10" ht="12.75">
      <c r="A14" s="7" t="s">
        <v>7</v>
      </c>
      <c r="B14" s="8"/>
      <c r="C14" s="8"/>
      <c r="D14" s="9"/>
      <c r="E14" s="10">
        <v>0</v>
      </c>
      <c r="F14" s="11"/>
      <c r="G14" s="10">
        <v>0</v>
      </c>
      <c r="H14" s="11"/>
      <c r="I14" s="10">
        <f t="shared" si="0"/>
        <v>0</v>
      </c>
      <c r="J14" s="11"/>
    </row>
    <row r="15" spans="1:10" ht="12.75">
      <c r="A15" s="7" t="s">
        <v>8</v>
      </c>
      <c r="B15" s="8"/>
      <c r="C15" s="8"/>
      <c r="D15" s="9"/>
      <c r="E15" s="10">
        <v>24000</v>
      </c>
      <c r="F15" s="11"/>
      <c r="G15" s="10">
        <v>474.1</v>
      </c>
      <c r="H15" s="11"/>
      <c r="I15" s="10">
        <f t="shared" si="0"/>
        <v>23525.9</v>
      </c>
      <c r="J15" s="11"/>
    </row>
    <row r="16" spans="1:10" ht="12.75">
      <c r="A16" s="7" t="s">
        <v>9</v>
      </c>
      <c r="B16" s="8"/>
      <c r="C16" s="8"/>
      <c r="D16" s="9"/>
      <c r="E16" s="10">
        <v>220000</v>
      </c>
      <c r="F16" s="11"/>
      <c r="G16" s="10">
        <v>5909.26</v>
      </c>
      <c r="H16" s="11"/>
      <c r="I16" s="10">
        <f t="shared" si="0"/>
        <v>214090.74</v>
      </c>
      <c r="J16" s="11"/>
    </row>
    <row r="17" spans="1:10" ht="12.75">
      <c r="A17" s="7" t="s">
        <v>10</v>
      </c>
      <c r="B17" s="8"/>
      <c r="C17" s="8"/>
      <c r="D17" s="9"/>
      <c r="E17" s="10">
        <v>2500000</v>
      </c>
      <c r="F17" s="11"/>
      <c r="G17" s="10">
        <v>483753.96</v>
      </c>
      <c r="H17" s="11"/>
      <c r="I17" s="10">
        <f t="shared" si="0"/>
        <v>2016246.04</v>
      </c>
      <c r="J17" s="11"/>
    </row>
    <row r="18" spans="1:10" ht="12.75">
      <c r="A18" s="7" t="s">
        <v>11</v>
      </c>
      <c r="B18" s="8"/>
      <c r="C18" s="8"/>
      <c r="D18" s="9"/>
      <c r="E18" s="10">
        <v>20000</v>
      </c>
      <c r="F18" s="11"/>
      <c r="G18" s="10">
        <v>0</v>
      </c>
      <c r="H18" s="11"/>
      <c r="I18" s="10">
        <f t="shared" si="0"/>
        <v>20000</v>
      </c>
      <c r="J18" s="11"/>
    </row>
    <row r="19" spans="1:10" ht="27" customHeight="1">
      <c r="A19" s="12" t="s">
        <v>12</v>
      </c>
      <c r="B19" s="13"/>
      <c r="C19" s="13"/>
      <c r="D19" s="14"/>
      <c r="E19" s="10">
        <v>10000</v>
      </c>
      <c r="F19" s="11"/>
      <c r="G19" s="10">
        <v>205.58</v>
      </c>
      <c r="H19" s="11"/>
      <c r="I19" s="10">
        <f t="shared" si="0"/>
        <v>9794.42</v>
      </c>
      <c r="J19" s="11"/>
    </row>
    <row r="20" spans="1:10" ht="32.25" customHeight="1">
      <c r="A20" s="12" t="s">
        <v>13</v>
      </c>
      <c r="B20" s="13"/>
      <c r="C20" s="13"/>
      <c r="D20" s="14"/>
      <c r="E20" s="10">
        <v>1723200</v>
      </c>
      <c r="F20" s="11"/>
      <c r="G20" s="10">
        <v>280922.64</v>
      </c>
      <c r="H20" s="11"/>
      <c r="I20" s="10">
        <f t="shared" si="0"/>
        <v>1442277.3599999999</v>
      </c>
      <c r="J20" s="11"/>
    </row>
    <row r="21" spans="1:10" ht="39.75" customHeight="1">
      <c r="A21" s="12" t="s">
        <v>14</v>
      </c>
      <c r="B21" s="13"/>
      <c r="C21" s="13"/>
      <c r="D21" s="14"/>
      <c r="E21" s="10">
        <v>260000</v>
      </c>
      <c r="F21" s="11"/>
      <c r="G21" s="10">
        <v>20158.21</v>
      </c>
      <c r="H21" s="11"/>
      <c r="I21" s="10">
        <f t="shared" si="0"/>
        <v>239841.79</v>
      </c>
      <c r="J21" s="11"/>
    </row>
    <row r="22" spans="1:10" ht="27" customHeight="1">
      <c r="A22" s="12" t="s">
        <v>15</v>
      </c>
      <c r="B22" s="13"/>
      <c r="C22" s="13"/>
      <c r="D22" s="14"/>
      <c r="E22" s="10">
        <v>10000</v>
      </c>
      <c r="F22" s="11"/>
      <c r="G22" s="10">
        <v>0</v>
      </c>
      <c r="H22" s="11"/>
      <c r="I22" s="10">
        <f t="shared" si="0"/>
        <v>10000</v>
      </c>
      <c r="J22" s="11"/>
    </row>
    <row r="23" spans="1:10" ht="38.25" customHeight="1">
      <c r="A23" s="12" t="s">
        <v>16</v>
      </c>
      <c r="B23" s="13"/>
      <c r="C23" s="13"/>
      <c r="D23" s="14"/>
      <c r="E23" s="10">
        <v>200000</v>
      </c>
      <c r="F23" s="11"/>
      <c r="G23" s="10">
        <v>0</v>
      </c>
      <c r="H23" s="11"/>
      <c r="I23" s="10">
        <f t="shared" si="0"/>
        <v>200000</v>
      </c>
      <c r="J23" s="11"/>
    </row>
    <row r="24" spans="1:10" ht="12.75">
      <c r="A24" s="12" t="s">
        <v>17</v>
      </c>
      <c r="B24" s="13"/>
      <c r="C24" s="13"/>
      <c r="D24" s="14"/>
      <c r="E24" s="10">
        <v>1300000</v>
      </c>
      <c r="F24" s="11"/>
      <c r="G24" s="10">
        <v>0</v>
      </c>
      <c r="H24" s="11"/>
      <c r="I24" s="10">
        <f t="shared" si="0"/>
        <v>1300000</v>
      </c>
      <c r="J24" s="11"/>
    </row>
    <row r="25" spans="1:10" ht="27" customHeight="1">
      <c r="A25" s="12" t="s">
        <v>18</v>
      </c>
      <c r="B25" s="13"/>
      <c r="C25" s="13"/>
      <c r="D25" s="14"/>
      <c r="E25" s="10">
        <v>10000</v>
      </c>
      <c r="F25" s="11"/>
      <c r="G25" s="10">
        <v>1000</v>
      </c>
      <c r="H25" s="11"/>
      <c r="I25" s="10">
        <f t="shared" si="0"/>
        <v>9000</v>
      </c>
      <c r="J25" s="11"/>
    </row>
    <row r="26" spans="1:10" ht="39" customHeight="1">
      <c r="A26" s="12" t="s">
        <v>19</v>
      </c>
      <c r="B26" s="13"/>
      <c r="C26" s="13"/>
      <c r="D26" s="14"/>
      <c r="E26" s="10">
        <v>1901900</v>
      </c>
      <c r="F26" s="11"/>
      <c r="G26" s="10">
        <v>359460</v>
      </c>
      <c r="H26" s="11"/>
      <c r="I26" s="10">
        <f t="shared" si="0"/>
        <v>1542440</v>
      </c>
      <c r="J26" s="11"/>
    </row>
    <row r="27" spans="1:10" ht="63" customHeight="1">
      <c r="A27" s="12" t="s">
        <v>20</v>
      </c>
      <c r="B27" s="13"/>
      <c r="C27" s="13"/>
      <c r="D27" s="14"/>
      <c r="E27" s="10">
        <v>80642</v>
      </c>
      <c r="F27" s="11"/>
      <c r="G27" s="10">
        <v>80642</v>
      </c>
      <c r="H27" s="11"/>
      <c r="I27" s="10">
        <f t="shared" si="0"/>
        <v>0</v>
      </c>
      <c r="J27" s="11"/>
    </row>
    <row r="28" spans="1:10" s="1" customFormat="1" ht="12.75">
      <c r="A28" s="18" t="s">
        <v>21</v>
      </c>
      <c r="B28" s="19"/>
      <c r="C28" s="19"/>
      <c r="D28" s="20"/>
      <c r="E28" s="5">
        <f>E29+E40++E47+E65+E75+E84+E89+E90</f>
        <v>9935442</v>
      </c>
      <c r="F28" s="6"/>
      <c r="G28" s="5">
        <f>G29+G40+G47+G65+G75+G84+G89+G90</f>
        <v>1677565.3899999997</v>
      </c>
      <c r="H28" s="6"/>
      <c r="I28" s="5">
        <f t="shared" si="0"/>
        <v>8257876.61</v>
      </c>
      <c r="J28" s="6"/>
    </row>
    <row r="29" spans="1:10" ht="12.75">
      <c r="A29" s="15" t="s">
        <v>37</v>
      </c>
      <c r="B29" s="16"/>
      <c r="C29" s="16"/>
      <c r="D29" s="17"/>
      <c r="E29" s="5">
        <f>SUM(E31:F39)</f>
        <v>4988800</v>
      </c>
      <c r="F29" s="6"/>
      <c r="G29" s="5">
        <f>SUM(G31:H39)</f>
        <v>677292.49</v>
      </c>
      <c r="H29" s="6"/>
      <c r="I29" s="5">
        <f t="shared" si="0"/>
        <v>4311507.51</v>
      </c>
      <c r="J29" s="6"/>
    </row>
    <row r="30" spans="1:10" ht="12.75">
      <c r="A30" s="7" t="s">
        <v>22</v>
      </c>
      <c r="B30" s="8"/>
      <c r="C30" s="8"/>
      <c r="D30" s="9"/>
      <c r="E30" s="10"/>
      <c r="F30" s="11"/>
      <c r="G30" s="10"/>
      <c r="H30" s="11"/>
      <c r="I30" s="10">
        <f t="shared" si="0"/>
        <v>0</v>
      </c>
      <c r="J30" s="11"/>
    </row>
    <row r="31" spans="1:10" ht="27" customHeight="1">
      <c r="A31" s="12" t="s">
        <v>23</v>
      </c>
      <c r="B31" s="13"/>
      <c r="C31" s="13"/>
      <c r="D31" s="14"/>
      <c r="E31" s="10">
        <v>3790800</v>
      </c>
      <c r="F31" s="11"/>
      <c r="G31" s="10">
        <v>607494.2</v>
      </c>
      <c r="H31" s="11"/>
      <c r="I31" s="10">
        <f t="shared" si="0"/>
        <v>3183305.8</v>
      </c>
      <c r="J31" s="11"/>
    </row>
    <row r="32" spans="1:10" ht="12.75">
      <c r="A32" s="7" t="s">
        <v>24</v>
      </c>
      <c r="B32" s="8"/>
      <c r="C32" s="8"/>
      <c r="D32" s="9"/>
      <c r="E32" s="10">
        <v>41000</v>
      </c>
      <c r="F32" s="11"/>
      <c r="G32" s="10">
        <v>6400.61</v>
      </c>
      <c r="H32" s="11"/>
      <c r="I32" s="10">
        <f t="shared" si="0"/>
        <v>34599.39</v>
      </c>
      <c r="J32" s="11"/>
    </row>
    <row r="33" spans="1:10" ht="12.75">
      <c r="A33" s="7" t="s">
        <v>25</v>
      </c>
      <c r="B33" s="8"/>
      <c r="C33" s="8"/>
      <c r="D33" s="9"/>
      <c r="E33" s="10">
        <v>8000</v>
      </c>
      <c r="F33" s="11"/>
      <c r="G33" s="10">
        <v>1000</v>
      </c>
      <c r="H33" s="11"/>
      <c r="I33" s="10">
        <f t="shared" si="0"/>
        <v>7000</v>
      </c>
      <c r="J33" s="11"/>
    </row>
    <row r="34" spans="1:10" ht="12.75">
      <c r="A34" s="7" t="s">
        <v>26</v>
      </c>
      <c r="B34" s="8"/>
      <c r="C34" s="8"/>
      <c r="D34" s="9"/>
      <c r="E34" s="10">
        <v>145000</v>
      </c>
      <c r="F34" s="11"/>
      <c r="G34" s="10">
        <v>0</v>
      </c>
      <c r="H34" s="11"/>
      <c r="I34" s="10">
        <f t="shared" si="0"/>
        <v>145000</v>
      </c>
      <c r="J34" s="11"/>
    </row>
    <row r="35" spans="1:10" ht="24.75" customHeight="1">
      <c r="A35" s="12" t="s">
        <v>27</v>
      </c>
      <c r="B35" s="13"/>
      <c r="C35" s="13"/>
      <c r="D35" s="14"/>
      <c r="E35" s="10">
        <v>580000</v>
      </c>
      <c r="F35" s="11"/>
      <c r="G35" s="10">
        <v>0</v>
      </c>
      <c r="H35" s="11"/>
      <c r="I35" s="10">
        <f t="shared" si="0"/>
        <v>580000</v>
      </c>
      <c r="J35" s="11"/>
    </row>
    <row r="36" spans="1:10" ht="27" customHeight="1">
      <c r="A36" s="12" t="s">
        <v>28</v>
      </c>
      <c r="B36" s="13"/>
      <c r="C36" s="13"/>
      <c r="D36" s="14"/>
      <c r="E36" s="10">
        <v>12000</v>
      </c>
      <c r="F36" s="11"/>
      <c r="G36" s="10">
        <v>750</v>
      </c>
      <c r="H36" s="11"/>
      <c r="I36" s="10">
        <f t="shared" si="0"/>
        <v>11250</v>
      </c>
      <c r="J36" s="11"/>
    </row>
    <row r="37" spans="1:10" ht="12.75">
      <c r="A37" s="7" t="s">
        <v>29</v>
      </c>
      <c r="B37" s="8"/>
      <c r="C37" s="8"/>
      <c r="D37" s="9"/>
      <c r="E37" s="10">
        <v>196000</v>
      </c>
      <c r="F37" s="11"/>
      <c r="G37" s="10">
        <v>22200</v>
      </c>
      <c r="H37" s="11"/>
      <c r="I37" s="10">
        <f t="shared" si="0"/>
        <v>173800</v>
      </c>
      <c r="J37" s="11"/>
    </row>
    <row r="38" spans="1:10" ht="12.75">
      <c r="A38" s="7" t="s">
        <v>30</v>
      </c>
      <c r="B38" s="8"/>
      <c r="C38" s="8"/>
      <c r="D38" s="9"/>
      <c r="E38" s="10">
        <v>26000</v>
      </c>
      <c r="F38" s="11"/>
      <c r="G38" s="10">
        <v>104.56</v>
      </c>
      <c r="H38" s="11"/>
      <c r="I38" s="10">
        <f t="shared" si="0"/>
        <v>25895.44</v>
      </c>
      <c r="J38" s="11"/>
    </row>
    <row r="39" spans="1:10" ht="28.5" customHeight="1">
      <c r="A39" s="12" t="s">
        <v>32</v>
      </c>
      <c r="B39" s="13"/>
      <c r="C39" s="13"/>
      <c r="D39" s="14"/>
      <c r="E39" s="10">
        <v>190000</v>
      </c>
      <c r="F39" s="11"/>
      <c r="G39" s="10">
        <v>39343.12</v>
      </c>
      <c r="H39" s="11"/>
      <c r="I39" s="10">
        <f t="shared" si="0"/>
        <v>150656.88</v>
      </c>
      <c r="J39" s="11"/>
    </row>
    <row r="40" spans="1:10" ht="25.5" customHeight="1">
      <c r="A40" s="2" t="s">
        <v>36</v>
      </c>
      <c r="B40" s="3"/>
      <c r="C40" s="3"/>
      <c r="D40" s="4"/>
      <c r="E40" s="5">
        <f>SUM(E42:F46)</f>
        <v>80642</v>
      </c>
      <c r="F40" s="6"/>
      <c r="G40" s="5">
        <f>SUM(G42:H46)</f>
        <v>7515.21</v>
      </c>
      <c r="H40" s="6"/>
      <c r="I40" s="5">
        <f t="shared" si="0"/>
        <v>73126.79</v>
      </c>
      <c r="J40" s="6"/>
    </row>
    <row r="41" spans="1:10" ht="15" customHeight="1">
      <c r="A41" s="7" t="s">
        <v>22</v>
      </c>
      <c r="B41" s="8"/>
      <c r="C41" s="8"/>
      <c r="D41" s="9"/>
      <c r="E41" s="5"/>
      <c r="F41" s="6"/>
      <c r="G41" s="5"/>
      <c r="H41" s="6"/>
      <c r="I41" s="5"/>
      <c r="J41" s="6"/>
    </row>
    <row r="42" spans="1:10" ht="27.75" customHeight="1">
      <c r="A42" s="12" t="s">
        <v>23</v>
      </c>
      <c r="B42" s="13"/>
      <c r="C42" s="13"/>
      <c r="D42" s="14"/>
      <c r="E42" s="10">
        <v>45091</v>
      </c>
      <c r="F42" s="11"/>
      <c r="G42" s="10">
        <v>7515.21</v>
      </c>
      <c r="H42" s="11"/>
      <c r="I42" s="10">
        <f aca="true" t="shared" si="1" ref="I42:I64">E42-G42</f>
        <v>37575.79</v>
      </c>
      <c r="J42" s="11"/>
    </row>
    <row r="43" spans="1:10" ht="12.75">
      <c r="A43" s="12" t="s">
        <v>26</v>
      </c>
      <c r="B43" s="13"/>
      <c r="C43" s="13"/>
      <c r="D43" s="14"/>
      <c r="E43" s="10">
        <v>15000</v>
      </c>
      <c r="F43" s="11"/>
      <c r="G43" s="10">
        <v>0</v>
      </c>
      <c r="H43" s="11"/>
      <c r="I43" s="10">
        <f t="shared" si="1"/>
        <v>15000</v>
      </c>
      <c r="J43" s="11"/>
    </row>
    <row r="44" spans="1:10" ht="25.5" customHeight="1">
      <c r="A44" s="12" t="s">
        <v>27</v>
      </c>
      <c r="B44" s="13"/>
      <c r="C44" s="13"/>
      <c r="D44" s="14"/>
      <c r="E44" s="10">
        <v>18900</v>
      </c>
      <c r="F44" s="11"/>
      <c r="G44" s="10">
        <v>0</v>
      </c>
      <c r="H44" s="11"/>
      <c r="I44" s="10">
        <f t="shared" si="1"/>
        <v>18900</v>
      </c>
      <c r="J44" s="11"/>
    </row>
    <row r="45" spans="1:10" ht="12.75">
      <c r="A45" s="12" t="s">
        <v>31</v>
      </c>
      <c r="B45" s="13"/>
      <c r="C45" s="13"/>
      <c r="D45" s="14"/>
      <c r="E45" s="10">
        <v>1500</v>
      </c>
      <c r="F45" s="11"/>
      <c r="G45" s="10">
        <v>0</v>
      </c>
      <c r="H45" s="11"/>
      <c r="I45" s="10">
        <f t="shared" si="1"/>
        <v>1500</v>
      </c>
      <c r="J45" s="11"/>
    </row>
    <row r="46" spans="1:10" ht="25.5" customHeight="1">
      <c r="A46" s="12" t="s">
        <v>32</v>
      </c>
      <c r="B46" s="13"/>
      <c r="C46" s="13"/>
      <c r="D46" s="14"/>
      <c r="E46" s="10">
        <v>151</v>
      </c>
      <c r="F46" s="11"/>
      <c r="G46" s="10">
        <v>0</v>
      </c>
      <c r="H46" s="11"/>
      <c r="I46" s="10">
        <f t="shared" si="1"/>
        <v>151</v>
      </c>
      <c r="J46" s="11"/>
    </row>
    <row r="47" spans="1:10" ht="26.25" customHeight="1">
      <c r="A47" s="2" t="s">
        <v>35</v>
      </c>
      <c r="B47" s="3"/>
      <c r="C47" s="3"/>
      <c r="D47" s="4"/>
      <c r="E47" s="5">
        <f>E48+E52+E56+E59</f>
        <v>1730000</v>
      </c>
      <c r="F47" s="6"/>
      <c r="G47" s="5">
        <f>G48+G52+G56+G59</f>
        <v>311887.03</v>
      </c>
      <c r="H47" s="6"/>
      <c r="I47" s="5">
        <f t="shared" si="1"/>
        <v>1418112.97</v>
      </c>
      <c r="J47" s="6"/>
    </row>
    <row r="48" spans="1:10" ht="20.25" customHeight="1">
      <c r="A48" s="2" t="s">
        <v>34</v>
      </c>
      <c r="B48" s="3"/>
      <c r="C48" s="3"/>
      <c r="D48" s="4"/>
      <c r="E48" s="5">
        <f>SUM(E50:F51)</f>
        <v>470000</v>
      </c>
      <c r="F48" s="6"/>
      <c r="G48" s="5">
        <f>SUM(G50:H51)</f>
        <v>0</v>
      </c>
      <c r="H48" s="6"/>
      <c r="I48" s="5">
        <f t="shared" si="1"/>
        <v>470000</v>
      </c>
      <c r="J48" s="6"/>
    </row>
    <row r="49" spans="1:10" ht="12.75">
      <c r="A49" s="7" t="s">
        <v>22</v>
      </c>
      <c r="B49" s="8"/>
      <c r="C49" s="8"/>
      <c r="D49" s="9"/>
      <c r="E49" s="10"/>
      <c r="F49" s="11"/>
      <c r="G49" s="10"/>
      <c r="H49" s="11"/>
      <c r="I49" s="10">
        <f t="shared" si="1"/>
        <v>0</v>
      </c>
      <c r="J49" s="11"/>
    </row>
    <row r="50" spans="1:10" ht="25.5" customHeight="1">
      <c r="A50" s="12" t="s">
        <v>52</v>
      </c>
      <c r="B50" s="13"/>
      <c r="C50" s="13"/>
      <c r="D50" s="14"/>
      <c r="E50" s="10">
        <v>462000</v>
      </c>
      <c r="F50" s="11"/>
      <c r="G50" s="10">
        <v>0</v>
      </c>
      <c r="H50" s="11"/>
      <c r="I50" s="10">
        <f t="shared" si="1"/>
        <v>462000</v>
      </c>
      <c r="J50" s="11"/>
    </row>
    <row r="51" spans="1:10" ht="26.25" customHeight="1">
      <c r="A51" s="12" t="s">
        <v>33</v>
      </c>
      <c r="B51" s="13"/>
      <c r="C51" s="13"/>
      <c r="D51" s="14"/>
      <c r="E51" s="10">
        <v>8000</v>
      </c>
      <c r="F51" s="11"/>
      <c r="G51" s="10">
        <v>0</v>
      </c>
      <c r="H51" s="11"/>
      <c r="I51" s="10">
        <f t="shared" si="1"/>
        <v>8000</v>
      </c>
      <c r="J51" s="11"/>
    </row>
    <row r="52" spans="1:10" ht="12.75">
      <c r="A52" s="7" t="s">
        <v>38</v>
      </c>
      <c r="B52" s="8"/>
      <c r="C52" s="8"/>
      <c r="D52" s="9"/>
      <c r="E52" s="5">
        <f>SUM(E54:F55)</f>
        <v>500000</v>
      </c>
      <c r="F52" s="6"/>
      <c r="G52" s="5">
        <f>SUM(G54:H55)</f>
        <v>156125.03</v>
      </c>
      <c r="H52" s="6"/>
      <c r="I52" s="5">
        <f t="shared" si="1"/>
        <v>343874.97</v>
      </c>
      <c r="J52" s="6"/>
    </row>
    <row r="53" spans="1:10" ht="12.75">
      <c r="A53" s="7" t="s">
        <v>22</v>
      </c>
      <c r="B53" s="8"/>
      <c r="C53" s="8"/>
      <c r="D53" s="9"/>
      <c r="E53" s="10"/>
      <c r="F53" s="11"/>
      <c r="G53" s="10"/>
      <c r="H53" s="11"/>
      <c r="I53" s="10">
        <f t="shared" si="1"/>
        <v>0</v>
      </c>
      <c r="J53" s="11"/>
    </row>
    <row r="54" spans="1:10" ht="12.75">
      <c r="A54" s="12" t="s">
        <v>26</v>
      </c>
      <c r="B54" s="13"/>
      <c r="C54" s="13"/>
      <c r="D54" s="14"/>
      <c r="E54" s="10">
        <v>490000</v>
      </c>
      <c r="F54" s="11"/>
      <c r="G54" s="10">
        <v>156125.03</v>
      </c>
      <c r="H54" s="11"/>
      <c r="I54" s="10">
        <f t="shared" si="1"/>
        <v>333874.97</v>
      </c>
      <c r="J54" s="11"/>
    </row>
    <row r="55" spans="1:10" ht="26.25" customHeight="1">
      <c r="A55" s="12" t="s">
        <v>32</v>
      </c>
      <c r="B55" s="13"/>
      <c r="C55" s="13"/>
      <c r="D55" s="14"/>
      <c r="E55" s="10">
        <v>10000</v>
      </c>
      <c r="F55" s="11"/>
      <c r="G55" s="10">
        <v>0</v>
      </c>
      <c r="H55" s="11"/>
      <c r="I55" s="10">
        <f t="shared" si="1"/>
        <v>10000</v>
      </c>
      <c r="J55" s="11"/>
    </row>
    <row r="56" spans="1:10" ht="12.75">
      <c r="A56" s="15" t="s">
        <v>53</v>
      </c>
      <c r="B56" s="16"/>
      <c r="C56" s="16"/>
      <c r="D56" s="17"/>
      <c r="E56" s="5">
        <f>SUM(E58:F58)</f>
        <v>200000</v>
      </c>
      <c r="F56" s="6"/>
      <c r="G56" s="5">
        <f>G58</f>
        <v>33087.6</v>
      </c>
      <c r="H56" s="6"/>
      <c r="I56" s="5">
        <f t="shared" si="1"/>
        <v>166912.4</v>
      </c>
      <c r="J56" s="6"/>
    </row>
    <row r="57" spans="1:10" ht="12.75">
      <c r="A57" s="7" t="s">
        <v>22</v>
      </c>
      <c r="B57" s="8"/>
      <c r="C57" s="8"/>
      <c r="D57" s="9"/>
      <c r="E57" s="10"/>
      <c r="F57" s="11"/>
      <c r="G57" s="10"/>
      <c r="H57" s="11"/>
      <c r="I57" s="10">
        <f t="shared" si="1"/>
        <v>0</v>
      </c>
      <c r="J57" s="11"/>
    </row>
    <row r="58" spans="1:10" ht="27.75" customHeight="1">
      <c r="A58" s="12" t="s">
        <v>28</v>
      </c>
      <c r="B58" s="13"/>
      <c r="C58" s="13"/>
      <c r="D58" s="14"/>
      <c r="E58" s="10">
        <v>200000</v>
      </c>
      <c r="F58" s="11"/>
      <c r="G58" s="10">
        <v>33087.6</v>
      </c>
      <c r="H58" s="11"/>
      <c r="I58" s="10">
        <f t="shared" si="1"/>
        <v>166912.4</v>
      </c>
      <c r="J58" s="11"/>
    </row>
    <row r="59" spans="1:10" ht="12.75">
      <c r="A59" s="15" t="s">
        <v>39</v>
      </c>
      <c r="B59" s="16"/>
      <c r="C59" s="16"/>
      <c r="D59" s="17"/>
      <c r="E59" s="5">
        <f>SUM(E61:F64)</f>
        <v>560000</v>
      </c>
      <c r="F59" s="6"/>
      <c r="G59" s="5">
        <f>SUM(G61:H64)</f>
        <v>122674.4</v>
      </c>
      <c r="H59" s="6"/>
      <c r="I59" s="5">
        <f t="shared" si="1"/>
        <v>437325.6</v>
      </c>
      <c r="J59" s="6"/>
    </row>
    <row r="60" spans="1:10" ht="12.75">
      <c r="A60" s="7" t="s">
        <v>22</v>
      </c>
      <c r="B60" s="8"/>
      <c r="C60" s="8"/>
      <c r="D60" s="9"/>
      <c r="E60" s="10"/>
      <c r="F60" s="11"/>
      <c r="G60" s="10"/>
      <c r="H60" s="11"/>
      <c r="I60" s="10">
        <f t="shared" si="1"/>
        <v>0</v>
      </c>
      <c r="J60" s="11"/>
    </row>
    <row r="61" spans="1:10" ht="24.75" customHeight="1">
      <c r="A61" s="12" t="s">
        <v>28</v>
      </c>
      <c r="B61" s="13"/>
      <c r="C61" s="13"/>
      <c r="D61" s="14"/>
      <c r="E61" s="10">
        <v>142350</v>
      </c>
      <c r="F61" s="11"/>
      <c r="G61" s="10">
        <v>29345.4</v>
      </c>
      <c r="H61" s="11"/>
      <c r="I61" s="10">
        <f t="shared" si="1"/>
        <v>113004.6</v>
      </c>
      <c r="J61" s="11"/>
    </row>
    <row r="62" spans="1:10" ht="12.75">
      <c r="A62" s="7" t="s">
        <v>29</v>
      </c>
      <c r="B62" s="8"/>
      <c r="C62" s="8"/>
      <c r="D62" s="9"/>
      <c r="E62" s="10">
        <v>366850</v>
      </c>
      <c r="F62" s="11"/>
      <c r="G62" s="10">
        <v>93050</v>
      </c>
      <c r="H62" s="11"/>
      <c r="I62" s="10">
        <f t="shared" si="1"/>
        <v>273800</v>
      </c>
      <c r="J62" s="11"/>
    </row>
    <row r="63" spans="1:10" ht="12.75">
      <c r="A63" s="7" t="s">
        <v>30</v>
      </c>
      <c r="B63" s="8"/>
      <c r="C63" s="8"/>
      <c r="D63" s="9"/>
      <c r="E63" s="10">
        <v>22500</v>
      </c>
      <c r="F63" s="11"/>
      <c r="G63" s="10">
        <v>0</v>
      </c>
      <c r="H63" s="11"/>
      <c r="I63" s="10">
        <f t="shared" si="1"/>
        <v>22500</v>
      </c>
      <c r="J63" s="11"/>
    </row>
    <row r="64" spans="1:10" ht="27" customHeight="1">
      <c r="A64" s="12" t="s">
        <v>32</v>
      </c>
      <c r="B64" s="13"/>
      <c r="C64" s="13"/>
      <c r="D64" s="14"/>
      <c r="E64" s="10">
        <v>28300</v>
      </c>
      <c r="F64" s="11"/>
      <c r="G64" s="10">
        <v>279</v>
      </c>
      <c r="H64" s="11"/>
      <c r="I64" s="10">
        <f t="shared" si="1"/>
        <v>28021</v>
      </c>
      <c r="J64" s="11"/>
    </row>
    <row r="65" spans="1:10" ht="12.75">
      <c r="A65" s="15" t="s">
        <v>40</v>
      </c>
      <c r="B65" s="16"/>
      <c r="C65" s="16"/>
      <c r="D65" s="17"/>
      <c r="E65" s="5">
        <f>SUM(E67:F74)</f>
        <v>2031000</v>
      </c>
      <c r="F65" s="6"/>
      <c r="G65" s="5">
        <f>SUM(G67:H74)</f>
        <v>462425.3499999999</v>
      </c>
      <c r="H65" s="6"/>
      <c r="I65" s="5">
        <f aca="true" t="shared" si="2" ref="I65:I92">E65-G65</f>
        <v>1568574.6500000001</v>
      </c>
      <c r="J65" s="6"/>
    </row>
    <row r="66" spans="1:10" ht="12.75">
      <c r="A66" s="7" t="s">
        <v>22</v>
      </c>
      <c r="B66" s="8"/>
      <c r="C66" s="8"/>
      <c r="D66" s="9"/>
      <c r="E66" s="10"/>
      <c r="F66" s="11"/>
      <c r="G66" s="10"/>
      <c r="H66" s="11"/>
      <c r="I66" s="10">
        <f t="shared" si="2"/>
        <v>0</v>
      </c>
      <c r="J66" s="11"/>
    </row>
    <row r="67" spans="1:10" ht="26.25" customHeight="1">
      <c r="A67" s="12" t="s">
        <v>23</v>
      </c>
      <c r="B67" s="13"/>
      <c r="C67" s="13"/>
      <c r="D67" s="14"/>
      <c r="E67" s="10">
        <v>1430700</v>
      </c>
      <c r="F67" s="11"/>
      <c r="G67" s="10">
        <v>314408.93</v>
      </c>
      <c r="H67" s="11"/>
      <c r="I67" s="10">
        <f t="shared" si="2"/>
        <v>1116291.07</v>
      </c>
      <c r="J67" s="11"/>
    </row>
    <row r="68" spans="1:10" ht="12.75">
      <c r="A68" s="7" t="s">
        <v>24</v>
      </c>
      <c r="B68" s="8"/>
      <c r="C68" s="8"/>
      <c r="D68" s="9"/>
      <c r="E68" s="10">
        <v>5000</v>
      </c>
      <c r="F68" s="11"/>
      <c r="G68" s="10">
        <v>1085.54</v>
      </c>
      <c r="H68" s="11"/>
      <c r="I68" s="10">
        <f t="shared" si="2"/>
        <v>3914.46</v>
      </c>
      <c r="J68" s="11"/>
    </row>
    <row r="69" spans="1:10" ht="12.75">
      <c r="A69" s="7" t="s">
        <v>25</v>
      </c>
      <c r="B69" s="8"/>
      <c r="C69" s="8"/>
      <c r="D69" s="9"/>
      <c r="E69" s="10">
        <v>3000</v>
      </c>
      <c r="F69" s="11"/>
      <c r="G69" s="10">
        <v>0</v>
      </c>
      <c r="H69" s="11"/>
      <c r="I69" s="10">
        <f t="shared" si="2"/>
        <v>3000</v>
      </c>
      <c r="J69" s="11"/>
    </row>
    <row r="70" spans="1:10" ht="12.75">
      <c r="A70" s="7" t="s">
        <v>26</v>
      </c>
      <c r="B70" s="8"/>
      <c r="C70" s="8"/>
      <c r="D70" s="9"/>
      <c r="E70" s="10">
        <v>550000</v>
      </c>
      <c r="F70" s="11"/>
      <c r="G70" s="10">
        <v>139900.61</v>
      </c>
      <c r="H70" s="11"/>
      <c r="I70" s="10">
        <f t="shared" si="2"/>
        <v>410099.39</v>
      </c>
      <c r="J70" s="11"/>
    </row>
    <row r="71" spans="1:10" ht="25.5" customHeight="1">
      <c r="A71" s="12" t="s">
        <v>28</v>
      </c>
      <c r="B71" s="13"/>
      <c r="C71" s="13"/>
      <c r="D71" s="14"/>
      <c r="E71" s="10">
        <v>7000</v>
      </c>
      <c r="F71" s="11"/>
      <c r="G71" s="10">
        <v>0</v>
      </c>
      <c r="H71" s="11"/>
      <c r="I71" s="10">
        <f t="shared" si="2"/>
        <v>7000</v>
      </c>
      <c r="J71" s="11"/>
    </row>
    <row r="72" spans="1:10" ht="12.75">
      <c r="A72" s="7" t="s">
        <v>29</v>
      </c>
      <c r="B72" s="8"/>
      <c r="C72" s="8"/>
      <c r="D72" s="9"/>
      <c r="E72" s="10">
        <v>12300</v>
      </c>
      <c r="F72" s="11"/>
      <c r="G72" s="10">
        <v>3531.55</v>
      </c>
      <c r="H72" s="11"/>
      <c r="I72" s="10">
        <f t="shared" si="2"/>
        <v>8768.45</v>
      </c>
      <c r="J72" s="11"/>
    </row>
    <row r="73" spans="1:10" ht="12.75">
      <c r="A73" s="7" t="s">
        <v>30</v>
      </c>
      <c r="B73" s="8"/>
      <c r="C73" s="8"/>
      <c r="D73" s="9"/>
      <c r="E73" s="10">
        <v>3000</v>
      </c>
      <c r="F73" s="11"/>
      <c r="G73" s="10">
        <v>118.72</v>
      </c>
      <c r="H73" s="11"/>
      <c r="I73" s="10">
        <f t="shared" si="2"/>
        <v>2881.28</v>
      </c>
      <c r="J73" s="11"/>
    </row>
    <row r="74" spans="1:10" ht="25.5" customHeight="1">
      <c r="A74" s="12" t="s">
        <v>32</v>
      </c>
      <c r="B74" s="13"/>
      <c r="C74" s="13"/>
      <c r="D74" s="14"/>
      <c r="E74" s="10">
        <v>20000</v>
      </c>
      <c r="F74" s="11"/>
      <c r="G74" s="10">
        <v>3380</v>
      </c>
      <c r="H74" s="11"/>
      <c r="I74" s="10">
        <f t="shared" si="2"/>
        <v>16620</v>
      </c>
      <c r="J74" s="11"/>
    </row>
    <row r="75" spans="1:10" ht="12.75">
      <c r="A75" s="15" t="s">
        <v>41</v>
      </c>
      <c r="B75" s="16"/>
      <c r="C75" s="16"/>
      <c r="D75" s="17"/>
      <c r="E75" s="5">
        <f>SUM(E77:F83)</f>
        <v>605000</v>
      </c>
      <c r="F75" s="6"/>
      <c r="G75" s="5">
        <f>SUM(G77:H83)</f>
        <v>104961.62</v>
      </c>
      <c r="H75" s="6"/>
      <c r="I75" s="5">
        <f t="shared" si="2"/>
        <v>500038.38</v>
      </c>
      <c r="J75" s="6"/>
    </row>
    <row r="76" spans="1:10" ht="12.75">
      <c r="A76" s="7" t="s">
        <v>22</v>
      </c>
      <c r="B76" s="8"/>
      <c r="C76" s="8"/>
      <c r="D76" s="9"/>
      <c r="E76" s="10"/>
      <c r="F76" s="11"/>
      <c r="G76" s="10"/>
      <c r="H76" s="11"/>
      <c r="I76" s="10">
        <f t="shared" si="2"/>
        <v>0</v>
      </c>
      <c r="J76" s="11"/>
    </row>
    <row r="77" spans="1:10" ht="24.75" customHeight="1">
      <c r="A77" s="12" t="s">
        <v>23</v>
      </c>
      <c r="B77" s="13"/>
      <c r="C77" s="13"/>
      <c r="D77" s="14"/>
      <c r="E77" s="10">
        <v>479000</v>
      </c>
      <c r="F77" s="11"/>
      <c r="G77" s="10">
        <v>104961.62</v>
      </c>
      <c r="H77" s="11"/>
      <c r="I77" s="10">
        <f t="shared" si="2"/>
        <v>374038.38</v>
      </c>
      <c r="J77" s="11"/>
    </row>
    <row r="78" spans="1:10" ht="12.75">
      <c r="A78" s="7" t="s">
        <v>25</v>
      </c>
      <c r="B78" s="8"/>
      <c r="C78" s="8"/>
      <c r="D78" s="9"/>
      <c r="E78" s="10">
        <v>1000</v>
      </c>
      <c r="F78" s="11"/>
      <c r="G78" s="10">
        <v>0</v>
      </c>
      <c r="H78" s="11"/>
      <c r="I78" s="10">
        <f t="shared" si="2"/>
        <v>1000</v>
      </c>
      <c r="J78" s="11"/>
    </row>
    <row r="79" spans="1:10" ht="12.75">
      <c r="A79" s="7" t="s">
        <v>26</v>
      </c>
      <c r="B79" s="8"/>
      <c r="C79" s="8"/>
      <c r="D79" s="9"/>
      <c r="E79" s="10">
        <v>101000</v>
      </c>
      <c r="F79" s="11"/>
      <c r="G79" s="10">
        <v>0</v>
      </c>
      <c r="H79" s="11"/>
      <c r="I79" s="10">
        <f t="shared" si="2"/>
        <v>101000</v>
      </c>
      <c r="J79" s="11"/>
    </row>
    <row r="80" spans="1:10" ht="26.25" customHeight="1">
      <c r="A80" s="12" t="s">
        <v>28</v>
      </c>
      <c r="B80" s="13"/>
      <c r="C80" s="13"/>
      <c r="D80" s="14"/>
      <c r="E80" s="10">
        <v>3000</v>
      </c>
      <c r="F80" s="11"/>
      <c r="G80" s="10">
        <v>0</v>
      </c>
      <c r="H80" s="11"/>
      <c r="I80" s="10">
        <f t="shared" si="2"/>
        <v>3000</v>
      </c>
      <c r="J80" s="11"/>
    </row>
    <row r="81" spans="1:10" ht="12.75">
      <c r="A81" s="7" t="s">
        <v>30</v>
      </c>
      <c r="B81" s="8"/>
      <c r="C81" s="8"/>
      <c r="D81" s="9"/>
      <c r="E81" s="10">
        <v>1000</v>
      </c>
      <c r="F81" s="11"/>
      <c r="G81" s="10">
        <v>0</v>
      </c>
      <c r="H81" s="11"/>
      <c r="I81" s="10">
        <f t="shared" si="2"/>
        <v>1000</v>
      </c>
      <c r="J81" s="11"/>
    </row>
    <row r="82" spans="1:10" ht="12.75">
      <c r="A82" s="7" t="s">
        <v>31</v>
      </c>
      <c r="B82" s="8"/>
      <c r="C82" s="8"/>
      <c r="D82" s="9"/>
      <c r="E82" s="10">
        <v>10000</v>
      </c>
      <c r="F82" s="11"/>
      <c r="G82" s="10">
        <v>0</v>
      </c>
      <c r="H82" s="11"/>
      <c r="I82" s="10">
        <f t="shared" si="2"/>
        <v>10000</v>
      </c>
      <c r="J82" s="11"/>
    </row>
    <row r="83" spans="1:10" ht="24.75" customHeight="1">
      <c r="A83" s="12" t="s">
        <v>32</v>
      </c>
      <c r="B83" s="13"/>
      <c r="C83" s="13"/>
      <c r="D83" s="14"/>
      <c r="E83" s="10">
        <v>10000</v>
      </c>
      <c r="F83" s="11"/>
      <c r="G83" s="10">
        <v>0</v>
      </c>
      <c r="H83" s="11"/>
      <c r="I83" s="10">
        <f t="shared" si="2"/>
        <v>10000</v>
      </c>
      <c r="J83" s="11"/>
    </row>
    <row r="84" spans="1:10" ht="12.75">
      <c r="A84" s="7" t="s">
        <v>42</v>
      </c>
      <c r="B84" s="8"/>
      <c r="C84" s="8"/>
      <c r="D84" s="9"/>
      <c r="E84" s="5">
        <f>SUM(E86:F88)</f>
        <v>294000</v>
      </c>
      <c r="F84" s="6"/>
      <c r="G84" s="5">
        <f>SUM(G86:H88)</f>
        <v>64523</v>
      </c>
      <c r="H84" s="6"/>
      <c r="I84" s="5">
        <f t="shared" si="2"/>
        <v>229477</v>
      </c>
      <c r="J84" s="6"/>
    </row>
    <row r="85" spans="1:10" ht="12.75">
      <c r="A85" s="7" t="s">
        <v>22</v>
      </c>
      <c r="B85" s="8"/>
      <c r="C85" s="8"/>
      <c r="D85" s="9"/>
      <c r="E85" s="10"/>
      <c r="F85" s="11"/>
      <c r="G85" s="10"/>
      <c r="H85" s="11"/>
      <c r="I85" s="10">
        <f t="shared" si="2"/>
        <v>0</v>
      </c>
      <c r="J85" s="11"/>
    </row>
    <row r="86" spans="1:10" ht="26.25" customHeight="1">
      <c r="A86" s="12" t="s">
        <v>23</v>
      </c>
      <c r="B86" s="13"/>
      <c r="C86" s="13"/>
      <c r="D86" s="14"/>
      <c r="E86" s="10">
        <v>273000</v>
      </c>
      <c r="F86" s="11"/>
      <c r="G86" s="10">
        <v>64523</v>
      </c>
      <c r="H86" s="11"/>
      <c r="I86" s="10">
        <f t="shared" si="2"/>
        <v>208477</v>
      </c>
      <c r="J86" s="11"/>
    </row>
    <row r="87" spans="1:10" ht="12.75">
      <c r="A87" s="7" t="s">
        <v>30</v>
      </c>
      <c r="B87" s="8"/>
      <c r="C87" s="8"/>
      <c r="D87" s="9"/>
      <c r="E87" s="10">
        <v>1000</v>
      </c>
      <c r="F87" s="11"/>
      <c r="G87" s="10">
        <v>0</v>
      </c>
      <c r="H87" s="11"/>
      <c r="I87" s="10">
        <f t="shared" si="2"/>
        <v>1000</v>
      </c>
      <c r="J87" s="11"/>
    </row>
    <row r="88" spans="1:10" ht="27.75" customHeight="1">
      <c r="A88" s="12" t="s">
        <v>32</v>
      </c>
      <c r="B88" s="13"/>
      <c r="C88" s="13"/>
      <c r="D88" s="14"/>
      <c r="E88" s="10">
        <v>20000</v>
      </c>
      <c r="F88" s="11"/>
      <c r="G88" s="10">
        <v>0</v>
      </c>
      <c r="H88" s="11"/>
      <c r="I88" s="10">
        <f t="shared" si="2"/>
        <v>20000</v>
      </c>
      <c r="J88" s="11"/>
    </row>
    <row r="89" spans="1:10" ht="27" customHeight="1">
      <c r="A89" s="2" t="s">
        <v>43</v>
      </c>
      <c r="B89" s="3"/>
      <c r="C89" s="3"/>
      <c r="D89" s="4"/>
      <c r="E89" s="5">
        <v>108200</v>
      </c>
      <c r="F89" s="6"/>
      <c r="G89" s="5">
        <v>24510.69</v>
      </c>
      <c r="H89" s="6"/>
      <c r="I89" s="5">
        <f t="shared" si="2"/>
        <v>83689.31</v>
      </c>
      <c r="J89" s="6"/>
    </row>
    <row r="90" spans="1:10" ht="26.25" customHeight="1">
      <c r="A90" s="12" t="s">
        <v>44</v>
      </c>
      <c r="B90" s="13"/>
      <c r="C90" s="13"/>
      <c r="D90" s="14"/>
      <c r="E90" s="5">
        <f>E92</f>
        <v>97800</v>
      </c>
      <c r="F90" s="6"/>
      <c r="G90" s="5">
        <f>G92</f>
        <v>24450</v>
      </c>
      <c r="H90" s="6"/>
      <c r="I90" s="5">
        <f t="shared" si="2"/>
        <v>73350</v>
      </c>
      <c r="J90" s="6"/>
    </row>
    <row r="91" spans="1:10" ht="12.75">
      <c r="A91" s="7" t="s">
        <v>22</v>
      </c>
      <c r="B91" s="8"/>
      <c r="C91" s="8"/>
      <c r="D91" s="9"/>
      <c r="E91" s="10"/>
      <c r="F91" s="11"/>
      <c r="G91" s="10"/>
      <c r="H91" s="11"/>
      <c r="I91" s="10">
        <f t="shared" si="2"/>
        <v>0</v>
      </c>
      <c r="J91" s="11"/>
    </row>
    <row r="92" spans="1:10" ht="42" customHeight="1">
      <c r="A92" s="12" t="s">
        <v>45</v>
      </c>
      <c r="B92" s="13"/>
      <c r="C92" s="13"/>
      <c r="D92" s="14"/>
      <c r="E92" s="10">
        <v>97800</v>
      </c>
      <c r="F92" s="11"/>
      <c r="G92" s="10">
        <v>24450</v>
      </c>
      <c r="H92" s="11"/>
      <c r="I92" s="10">
        <f t="shared" si="2"/>
        <v>73350</v>
      </c>
      <c r="J92" s="11"/>
    </row>
    <row r="93" spans="1:10" ht="12.75">
      <c r="A93" s="7"/>
      <c r="B93" s="8"/>
      <c r="C93" s="8"/>
      <c r="D93" s="9"/>
      <c r="E93" s="10"/>
      <c r="F93" s="11"/>
      <c r="G93" s="10"/>
      <c r="H93" s="11"/>
      <c r="I93" s="10"/>
      <c r="J93" s="11"/>
    </row>
    <row r="96" spans="2:10" ht="12.75">
      <c r="B96" s="23" t="s">
        <v>47</v>
      </c>
      <c r="C96" s="23"/>
      <c r="D96" s="23"/>
      <c r="E96" s="23"/>
      <c r="F96" s="23"/>
      <c r="G96" s="23"/>
      <c r="H96" s="23"/>
      <c r="I96" s="23"/>
      <c r="J96" s="23"/>
    </row>
    <row r="98" spans="2:10" ht="12.75">
      <c r="B98" s="23" t="s">
        <v>48</v>
      </c>
      <c r="C98" s="23"/>
      <c r="D98" s="23"/>
      <c r="E98" s="23"/>
      <c r="F98" s="23"/>
      <c r="G98" s="23"/>
      <c r="H98" s="23"/>
      <c r="I98" s="23"/>
      <c r="J98" s="23"/>
    </row>
  </sheetData>
  <sheetProtection/>
  <mergeCells count="342">
    <mergeCell ref="B96:J96"/>
    <mergeCell ref="B98:J98"/>
    <mergeCell ref="C3:I3"/>
    <mergeCell ref="C5:I5"/>
    <mergeCell ref="C7:I7"/>
    <mergeCell ref="I10:J10"/>
    <mergeCell ref="E10:F10"/>
    <mergeCell ref="A10:D10"/>
    <mergeCell ref="G10:H10"/>
    <mergeCell ref="I9:J9"/>
    <mergeCell ref="A15:D15"/>
    <mergeCell ref="A16:D16"/>
    <mergeCell ref="A17:D17"/>
    <mergeCell ref="A19:D19"/>
    <mergeCell ref="A18:D18"/>
    <mergeCell ref="A11:D11"/>
    <mergeCell ref="A12:D12"/>
    <mergeCell ref="A13:D13"/>
    <mergeCell ref="A14:D14"/>
    <mergeCell ref="A24:D24"/>
    <mergeCell ref="A25:D25"/>
    <mergeCell ref="A26:D26"/>
    <mergeCell ref="A20:D20"/>
    <mergeCell ref="A21:D21"/>
    <mergeCell ref="A22:D22"/>
    <mergeCell ref="A27:D27"/>
    <mergeCell ref="E11:F11"/>
    <mergeCell ref="G11:H11"/>
    <mergeCell ref="E13:F13"/>
    <mergeCell ref="G13:H13"/>
    <mergeCell ref="E15:F15"/>
    <mergeCell ref="G15:H15"/>
    <mergeCell ref="E17:F17"/>
    <mergeCell ref="G17:H17"/>
    <mergeCell ref="A23:D23"/>
    <mergeCell ref="E28:F28"/>
    <mergeCell ref="G28:H28"/>
    <mergeCell ref="I28:J28"/>
    <mergeCell ref="I11:J11"/>
    <mergeCell ref="E12:F12"/>
    <mergeCell ref="G12:H12"/>
    <mergeCell ref="I12:J12"/>
    <mergeCell ref="I13:J13"/>
    <mergeCell ref="E14:F14"/>
    <mergeCell ref="G14:H14"/>
    <mergeCell ref="I14:J14"/>
    <mergeCell ref="I30:J30"/>
    <mergeCell ref="A29:D29"/>
    <mergeCell ref="E29:F29"/>
    <mergeCell ref="G29:H29"/>
    <mergeCell ref="I29:J29"/>
    <mergeCell ref="A28:D28"/>
    <mergeCell ref="I17:J17"/>
    <mergeCell ref="E18:F18"/>
    <mergeCell ref="G18:H18"/>
    <mergeCell ref="I18:J18"/>
    <mergeCell ref="I15:J15"/>
    <mergeCell ref="E16:F16"/>
    <mergeCell ref="G16:H16"/>
    <mergeCell ref="I16:J16"/>
    <mergeCell ref="E19:F19"/>
    <mergeCell ref="G19:H19"/>
    <mergeCell ref="I19:J19"/>
    <mergeCell ref="E20:F20"/>
    <mergeCell ref="G20:H20"/>
    <mergeCell ref="I20:J20"/>
    <mergeCell ref="E23:F23"/>
    <mergeCell ref="G23:H23"/>
    <mergeCell ref="I23:J23"/>
    <mergeCell ref="E21:F21"/>
    <mergeCell ref="G21:H21"/>
    <mergeCell ref="I21:J21"/>
    <mergeCell ref="E22:F22"/>
    <mergeCell ref="G22:H22"/>
    <mergeCell ref="I22:J22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A31:D31"/>
    <mergeCell ref="E31:F31"/>
    <mergeCell ref="G31:H31"/>
    <mergeCell ref="I31:J31"/>
    <mergeCell ref="A30:D30"/>
    <mergeCell ref="E30:F30"/>
    <mergeCell ref="G30:H30"/>
    <mergeCell ref="A33:D33"/>
    <mergeCell ref="E33:F33"/>
    <mergeCell ref="G33:H33"/>
    <mergeCell ref="I33:J33"/>
    <mergeCell ref="A32:D32"/>
    <mergeCell ref="E32:F32"/>
    <mergeCell ref="G32:H32"/>
    <mergeCell ref="I32:J32"/>
    <mergeCell ref="A35:D35"/>
    <mergeCell ref="E35:F35"/>
    <mergeCell ref="G35:H35"/>
    <mergeCell ref="I35:J35"/>
    <mergeCell ref="A34:D34"/>
    <mergeCell ref="E34:F34"/>
    <mergeCell ref="G34:H34"/>
    <mergeCell ref="I34:J34"/>
    <mergeCell ref="A37:D37"/>
    <mergeCell ref="E37:F37"/>
    <mergeCell ref="G37:H37"/>
    <mergeCell ref="I37:J37"/>
    <mergeCell ref="A36:D36"/>
    <mergeCell ref="E36:F36"/>
    <mergeCell ref="G36:H36"/>
    <mergeCell ref="I36:J36"/>
    <mergeCell ref="A39:D39"/>
    <mergeCell ref="E39:F39"/>
    <mergeCell ref="G39:H39"/>
    <mergeCell ref="I39:J39"/>
    <mergeCell ref="A38:D38"/>
    <mergeCell ref="E38:F38"/>
    <mergeCell ref="G38:H38"/>
    <mergeCell ref="I38:J38"/>
    <mergeCell ref="A42:D42"/>
    <mergeCell ref="E42:F42"/>
    <mergeCell ref="G42:H42"/>
    <mergeCell ref="I42:J42"/>
    <mergeCell ref="A40:D40"/>
    <mergeCell ref="E40:F40"/>
    <mergeCell ref="G40:H40"/>
    <mergeCell ref="I40:J40"/>
    <mergeCell ref="A44:D44"/>
    <mergeCell ref="E44:F44"/>
    <mergeCell ref="G44:H44"/>
    <mergeCell ref="I44:J44"/>
    <mergeCell ref="A43:D43"/>
    <mergeCell ref="E43:F43"/>
    <mergeCell ref="G43:H43"/>
    <mergeCell ref="I43:J43"/>
    <mergeCell ref="A46:D46"/>
    <mergeCell ref="E46:F46"/>
    <mergeCell ref="G46:H46"/>
    <mergeCell ref="I46:J46"/>
    <mergeCell ref="A45:D45"/>
    <mergeCell ref="E45:F45"/>
    <mergeCell ref="G45:H45"/>
    <mergeCell ref="I45:J45"/>
    <mergeCell ref="A49:D49"/>
    <mergeCell ref="E49:F49"/>
    <mergeCell ref="G49:H49"/>
    <mergeCell ref="I49:J49"/>
    <mergeCell ref="A47:D47"/>
    <mergeCell ref="E47:F47"/>
    <mergeCell ref="G47:H47"/>
    <mergeCell ref="I47:J47"/>
    <mergeCell ref="A51:D51"/>
    <mergeCell ref="E51:F51"/>
    <mergeCell ref="G51:H51"/>
    <mergeCell ref="I51:J51"/>
    <mergeCell ref="A50:D50"/>
    <mergeCell ref="E50:F50"/>
    <mergeCell ref="G50:H50"/>
    <mergeCell ref="I50:J50"/>
    <mergeCell ref="A53:D53"/>
    <mergeCell ref="E53:F53"/>
    <mergeCell ref="G53:H53"/>
    <mergeCell ref="I53:J53"/>
    <mergeCell ref="A52:D52"/>
    <mergeCell ref="E52:F52"/>
    <mergeCell ref="G52:H52"/>
    <mergeCell ref="I52:J52"/>
    <mergeCell ref="A55:D55"/>
    <mergeCell ref="E55:F55"/>
    <mergeCell ref="G55:H55"/>
    <mergeCell ref="I55:J55"/>
    <mergeCell ref="A54:D54"/>
    <mergeCell ref="E54:F54"/>
    <mergeCell ref="G54:H54"/>
    <mergeCell ref="I54:J54"/>
    <mergeCell ref="A57:D57"/>
    <mergeCell ref="E57:F57"/>
    <mergeCell ref="G57:H57"/>
    <mergeCell ref="I57:J57"/>
    <mergeCell ref="A56:D56"/>
    <mergeCell ref="E56:F56"/>
    <mergeCell ref="G56:H56"/>
    <mergeCell ref="I56:J56"/>
    <mergeCell ref="A59:D59"/>
    <mergeCell ref="E59:F59"/>
    <mergeCell ref="G59:H59"/>
    <mergeCell ref="I59:J59"/>
    <mergeCell ref="A58:D58"/>
    <mergeCell ref="E58:F58"/>
    <mergeCell ref="G58:H58"/>
    <mergeCell ref="I58:J58"/>
    <mergeCell ref="A61:D61"/>
    <mergeCell ref="E61:F61"/>
    <mergeCell ref="G61:H61"/>
    <mergeCell ref="I61:J61"/>
    <mergeCell ref="A60:D60"/>
    <mergeCell ref="E60:F60"/>
    <mergeCell ref="G60:H60"/>
    <mergeCell ref="I60:J60"/>
    <mergeCell ref="A63:D63"/>
    <mergeCell ref="E63:F63"/>
    <mergeCell ref="G63:H63"/>
    <mergeCell ref="I63:J63"/>
    <mergeCell ref="A62:D62"/>
    <mergeCell ref="E62:F62"/>
    <mergeCell ref="G62:H62"/>
    <mergeCell ref="I62:J62"/>
    <mergeCell ref="A65:D65"/>
    <mergeCell ref="E65:F65"/>
    <mergeCell ref="G65:H65"/>
    <mergeCell ref="I65:J65"/>
    <mergeCell ref="A64:D64"/>
    <mergeCell ref="E64:F64"/>
    <mergeCell ref="G64:H64"/>
    <mergeCell ref="I64:J64"/>
    <mergeCell ref="A67:D67"/>
    <mergeCell ref="E67:F67"/>
    <mergeCell ref="G67:H67"/>
    <mergeCell ref="I67:J67"/>
    <mergeCell ref="A66:D66"/>
    <mergeCell ref="E66:F66"/>
    <mergeCell ref="G66:H66"/>
    <mergeCell ref="I66:J66"/>
    <mergeCell ref="A69:D69"/>
    <mergeCell ref="E69:F69"/>
    <mergeCell ref="G69:H69"/>
    <mergeCell ref="I69:J69"/>
    <mergeCell ref="A68:D68"/>
    <mergeCell ref="E68:F68"/>
    <mergeCell ref="G68:H68"/>
    <mergeCell ref="I68:J68"/>
    <mergeCell ref="A71:D71"/>
    <mergeCell ref="E71:F71"/>
    <mergeCell ref="G71:H71"/>
    <mergeCell ref="I71:J71"/>
    <mergeCell ref="A70:D70"/>
    <mergeCell ref="E70:F70"/>
    <mergeCell ref="G70:H70"/>
    <mergeCell ref="I70:J70"/>
    <mergeCell ref="A73:D73"/>
    <mergeCell ref="E73:F73"/>
    <mergeCell ref="G73:H73"/>
    <mergeCell ref="I73:J73"/>
    <mergeCell ref="A72:D72"/>
    <mergeCell ref="E72:F72"/>
    <mergeCell ref="G72:H72"/>
    <mergeCell ref="I72:J72"/>
    <mergeCell ref="A75:D75"/>
    <mergeCell ref="E75:F75"/>
    <mergeCell ref="G75:H75"/>
    <mergeCell ref="I75:J75"/>
    <mergeCell ref="A74:D74"/>
    <mergeCell ref="E74:F74"/>
    <mergeCell ref="G74:H74"/>
    <mergeCell ref="I74:J74"/>
    <mergeCell ref="G77:H77"/>
    <mergeCell ref="I77:J77"/>
    <mergeCell ref="A76:D76"/>
    <mergeCell ref="E76:F76"/>
    <mergeCell ref="G76:H76"/>
    <mergeCell ref="I76:J76"/>
    <mergeCell ref="A78:D78"/>
    <mergeCell ref="E78:F78"/>
    <mergeCell ref="G78:H78"/>
    <mergeCell ref="I78:J78"/>
    <mergeCell ref="A41:D41"/>
    <mergeCell ref="E41:F41"/>
    <mergeCell ref="G41:H41"/>
    <mergeCell ref="I41:J41"/>
    <mergeCell ref="A77:D77"/>
    <mergeCell ref="E77:F77"/>
    <mergeCell ref="A80:D80"/>
    <mergeCell ref="E80:F80"/>
    <mergeCell ref="G80:H80"/>
    <mergeCell ref="I80:J80"/>
    <mergeCell ref="A79:D79"/>
    <mergeCell ref="E79:F79"/>
    <mergeCell ref="G79:H79"/>
    <mergeCell ref="I79:J79"/>
    <mergeCell ref="A82:D82"/>
    <mergeCell ref="E82:F82"/>
    <mergeCell ref="G82:H82"/>
    <mergeCell ref="I82:J82"/>
    <mergeCell ref="A81:D81"/>
    <mergeCell ref="E81:F81"/>
    <mergeCell ref="G81:H81"/>
    <mergeCell ref="I81:J81"/>
    <mergeCell ref="A84:D84"/>
    <mergeCell ref="E84:F84"/>
    <mergeCell ref="G84:H84"/>
    <mergeCell ref="I84:J84"/>
    <mergeCell ref="A83:D83"/>
    <mergeCell ref="E83:F83"/>
    <mergeCell ref="G83:H83"/>
    <mergeCell ref="I83:J83"/>
    <mergeCell ref="A86:D86"/>
    <mergeCell ref="E86:F86"/>
    <mergeCell ref="G86:H86"/>
    <mergeCell ref="I86:J86"/>
    <mergeCell ref="A85:D85"/>
    <mergeCell ref="E85:F85"/>
    <mergeCell ref="G85:H85"/>
    <mergeCell ref="I85:J85"/>
    <mergeCell ref="A88:D88"/>
    <mergeCell ref="E88:F88"/>
    <mergeCell ref="G88:H88"/>
    <mergeCell ref="I88:J88"/>
    <mergeCell ref="A87:D87"/>
    <mergeCell ref="E87:F87"/>
    <mergeCell ref="G87:H87"/>
    <mergeCell ref="I87:J87"/>
    <mergeCell ref="A90:D90"/>
    <mergeCell ref="E90:F90"/>
    <mergeCell ref="G90:H90"/>
    <mergeCell ref="I90:J90"/>
    <mergeCell ref="A89:D89"/>
    <mergeCell ref="E89:F89"/>
    <mergeCell ref="G89:H89"/>
    <mergeCell ref="I89:J89"/>
    <mergeCell ref="G92:H92"/>
    <mergeCell ref="I92:J92"/>
    <mergeCell ref="A91:D91"/>
    <mergeCell ref="E91:F91"/>
    <mergeCell ref="G91:H91"/>
    <mergeCell ref="I91:J91"/>
    <mergeCell ref="A48:D48"/>
    <mergeCell ref="E48:F48"/>
    <mergeCell ref="G48:H48"/>
    <mergeCell ref="I48:J48"/>
    <mergeCell ref="A93:D93"/>
    <mergeCell ref="E93:F93"/>
    <mergeCell ref="G93:H93"/>
    <mergeCell ref="I93:J93"/>
    <mergeCell ref="A92:D92"/>
    <mergeCell ref="E92:F9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2011-06-30T08:27:15Z</cp:lastPrinted>
  <dcterms:created xsi:type="dcterms:W3CDTF">1996-10-08T23:32:33Z</dcterms:created>
  <dcterms:modified xsi:type="dcterms:W3CDTF">2011-07-01T10:17:54Z</dcterms:modified>
  <cp:category/>
  <cp:version/>
  <cp:contentType/>
  <cp:contentStatus/>
</cp:coreProperties>
</file>